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8教育優先區目標名單\"/>
    </mc:Choice>
  </mc:AlternateContent>
  <bookViews>
    <workbookView xWindow="0" yWindow="0" windowWidth="28800" windowHeight="12390"/>
  </bookViews>
  <sheets>
    <sheet name="工作表1" sheetId="1" r:id="rId1"/>
    <sheet name="工作表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1" l="1"/>
  <c r="E25" i="1" s="1"/>
  <c r="J15" i="1"/>
  <c r="J14" i="1"/>
  <c r="J8" i="1"/>
  <c r="J9" i="1"/>
  <c r="J10" i="1"/>
  <c r="J11" i="1"/>
  <c r="J12" i="1"/>
  <c r="J13" i="1"/>
  <c r="E16" i="1"/>
  <c r="E19" i="1" s="1"/>
  <c r="F16" i="1"/>
  <c r="E20" i="1" s="1"/>
  <c r="G16" i="1"/>
  <c r="E21" i="1" s="1"/>
  <c r="H16" i="1"/>
  <c r="E22" i="1" s="1"/>
  <c r="I16" i="1"/>
  <c r="E23" i="1" s="1"/>
  <c r="D16" i="1"/>
  <c r="E18" i="1" s="1"/>
  <c r="J16" i="1" l="1"/>
  <c r="E24" i="1" s="1"/>
</calcChain>
</file>

<file path=xl/sharedStrings.xml><?xml version="1.0" encoding="utf-8"?>
<sst xmlns="http://schemas.openxmlformats.org/spreadsheetml/2006/main" count="50" uniqueCount="48">
  <si>
    <t>編號</t>
    <phoneticPr fontId="4" type="noConversion"/>
  </si>
  <si>
    <t>年級</t>
    <phoneticPr fontId="4" type="noConversion"/>
  </si>
  <si>
    <t>姓名</t>
    <phoneticPr fontId="4" type="noConversion"/>
  </si>
  <si>
    <t>一</t>
    <phoneticPr fontId="4" type="noConversion"/>
  </si>
  <si>
    <t>三</t>
    <phoneticPr fontId="4" type="noConversion"/>
  </si>
  <si>
    <t>陳○○</t>
    <phoneticPr fontId="4" type="noConversion"/>
  </si>
  <si>
    <t>五</t>
    <phoneticPr fontId="4" type="noConversion"/>
  </si>
  <si>
    <t>六</t>
    <phoneticPr fontId="4" type="noConversion"/>
  </si>
  <si>
    <t>王○○</t>
    <phoneticPr fontId="4" type="noConversion"/>
  </si>
  <si>
    <t>徐○○</t>
    <phoneticPr fontId="4" type="noConversion"/>
  </si>
  <si>
    <t>林○○</t>
    <phoneticPr fontId="4" type="noConversion"/>
  </si>
  <si>
    <t>目標學生類別（請勾選，可重複勾選，同一位學生不限定一種身分）</t>
    <phoneticPr fontId="4" type="noConversion"/>
  </si>
  <si>
    <r>
      <t>＊</t>
    </r>
    <r>
      <rPr>
        <b/>
        <u/>
        <sz val="12"/>
        <rFont val="標楷體"/>
        <family val="4"/>
        <charset val="136"/>
      </rPr>
      <t>序號請由001編起，每一學生一個序號，不要間斷</t>
    </r>
    <r>
      <rPr>
        <b/>
        <sz val="12"/>
        <rFont val="標楷體"/>
        <family val="4"/>
        <charset val="136"/>
      </rPr>
      <t>。</t>
    </r>
  </si>
  <si>
    <t>目標學生名冊(學校填報)</t>
    <phoneticPr fontId="4" type="noConversion"/>
  </si>
  <si>
    <t>學校編號</t>
    <phoneticPr fontId="4" type="noConversion"/>
  </si>
  <si>
    <t>學校名稱</t>
    <phoneticPr fontId="4" type="noConversion"/>
  </si>
  <si>
    <t xml:space="preserve">  　4.親子年齡差距45歲以上，限父母健在且共同生活之學生始得填載，否則應歸入單(寄)親或隔代教養家庭統計。</t>
    <phoneticPr fontId="4" type="noConversion"/>
  </si>
  <si>
    <t>目標學生名冊範例（請線上填報）</t>
    <phoneticPr fontId="4" type="noConversion"/>
  </si>
  <si>
    <t>一</t>
    <phoneticPr fontId="4" type="noConversion"/>
  </si>
  <si>
    <t>(A)低收入戶</t>
  </si>
  <si>
    <t>(A)低收入戶</t>
    <phoneticPr fontId="4" type="noConversion"/>
  </si>
  <si>
    <t>(B)隔代教養</t>
  </si>
  <si>
    <t>(B)隔代教養</t>
    <phoneticPr fontId="4" type="noConversion"/>
  </si>
  <si>
    <t>(C)親子年齡差距45歲以上</t>
  </si>
  <si>
    <t>(C)親子年齡差距45歲以上</t>
    <phoneticPr fontId="4" type="noConversion"/>
  </si>
  <si>
    <t>(F)原住民</t>
  </si>
  <si>
    <t>(F)原住民</t>
    <phoneticPr fontId="4" type="noConversion"/>
  </si>
  <si>
    <t>僅具
原住民身分</t>
    <phoneticPr fontId="4" type="noConversion"/>
  </si>
  <si>
    <t>合計</t>
    <phoneticPr fontId="4" type="noConversion"/>
  </si>
  <si>
    <t>四</t>
    <phoneticPr fontId="4" type="noConversion"/>
  </si>
  <si>
    <t>六</t>
    <phoneticPr fontId="4" type="noConversion"/>
  </si>
  <si>
    <t>許○○</t>
    <phoneticPr fontId="4" type="noConversion"/>
  </si>
  <si>
    <t>趙○○</t>
    <phoneticPr fontId="4" type="noConversion"/>
  </si>
  <si>
    <t>孫○○</t>
    <phoneticPr fontId="4" type="noConversion"/>
  </si>
  <si>
    <t>目標學生數（不含僅具原住民身分）</t>
    <phoneticPr fontId="4" type="noConversion"/>
  </si>
  <si>
    <t>目標學生數（含僅原住民身分）</t>
    <phoneticPr fontId="4" type="noConversion"/>
  </si>
  <si>
    <t>人</t>
    <phoneticPr fontId="4" type="noConversion"/>
  </si>
  <si>
    <t>(D)新住民子女</t>
    <phoneticPr fontId="4" type="noConversion"/>
  </si>
  <si>
    <t>(E)單(寄)親家庭</t>
    <phoneticPr fontId="4" type="noConversion"/>
  </si>
  <si>
    <t>(D)新住民子女</t>
    <phoneticPr fontId="4" type="noConversion"/>
  </si>
  <si>
    <t>(E)單(寄)親家庭</t>
    <phoneticPr fontId="4" type="noConversion"/>
  </si>
  <si>
    <r>
      <t xml:space="preserve">    2.本調查表依據【學生人數】統計，</t>
    </r>
    <r>
      <rPr>
        <b/>
        <u/>
        <sz val="12"/>
        <rFont val="標楷體"/>
        <family val="4"/>
        <charset val="136"/>
      </rPr>
      <t>同一學生具二種以上身分者，應重複勾選多種身分，但不能重複計算合計人數。</t>
    </r>
    <phoneticPr fontId="4" type="noConversion"/>
  </si>
  <si>
    <t xml:space="preserve">  　3.寄親家庭係指因父母雙亡或失蹤，而寄養在親友家中或公私立收容機構者。</t>
    <phoneticPr fontId="4" type="noConversion"/>
  </si>
  <si>
    <t>教育部108學年度下學期暨109學年度推動教育優先區計畫指標界定調查表</t>
    <phoneticPr fontId="4" type="noConversion"/>
  </si>
  <si>
    <t>花蓮縣吉安鄉宜昌國小</t>
    <phoneticPr fontId="4" type="noConversion"/>
  </si>
  <si>
    <t>班級</t>
    <phoneticPr fontId="4" type="noConversion"/>
  </si>
  <si>
    <t xml:space="preserve">    ___年 ___班</t>
    <phoneticPr fontId="4" type="noConversion"/>
  </si>
  <si>
    <t>註：1.低收入戶、隔代教養、親子年齡差距45歲以上、新住民子女、單(寄)親家庭等欄位，請用以「1」註記。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</si>
</sst>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u/>
      <sz val="12"/>
      <name val="標楷體"/>
      <family val="4"/>
      <charset val="136"/>
    </font>
    <font>
      <sz val="14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8"/>
      <name val="標楷體"/>
      <family val="4"/>
      <charset val="136"/>
    </font>
    <font>
      <sz val="18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1">
    <cellStyle name="一般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標楷體"/>
        <scheme val="none"/>
      </font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標楷體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格1" displayName="表格1" ref="A7:J16" totalsRowCount="1" headerRowDxfId="22" dataDxfId="21" totalsRowDxfId="20">
  <tableColumns count="10">
    <tableColumn id="1" name="編號" totalsRowLabel="合計" dataDxfId="19" totalsRowDxfId="18"/>
    <tableColumn id="2" name="年級" totalsRowFunction="custom" dataDxfId="17" totalsRowDxfId="16">
      <totalsRowFormula>SUBTOTAL(103,表格1[編號])</totalsRowFormula>
    </tableColumn>
    <tableColumn id="3" name="姓名" totalsRowLabel="人" dataDxfId="15" totalsRowDxfId="14"/>
    <tableColumn id="4" name="(A)低收入戶" totalsRowFunction="count" dataDxfId="13" totalsRowDxfId="12"/>
    <tableColumn id="5" name="(B)隔代教養" totalsRowFunction="count" dataDxfId="11" totalsRowDxfId="10"/>
    <tableColumn id="6" name="(C)親子年齡差距45歲以上" totalsRowFunction="count" dataDxfId="9" totalsRowDxfId="8"/>
    <tableColumn id="7" name="(D)新住民子女" totalsRowFunction="count" dataDxfId="7" totalsRowDxfId="6"/>
    <tableColumn id="8" name="(E)單(寄)親家庭" totalsRowFunction="count" dataDxfId="5" totalsRowDxfId="4"/>
    <tableColumn id="9" name="(F)原住民" totalsRowFunction="count" dataDxfId="3" totalsRowDxfId="2"/>
    <tableColumn id="12" name="僅具_x000a_原住民身分" totalsRowFunction="sum" dataDxfId="1" totalsRowDxfId="0">
      <calculatedColumnFormula>IF(AND(COUNTA(表格1[[#This Row],[(A)低收入戶]:[(E)單(寄)親家庭]])=0, COUNTA(表格1[[#This Row],[(F)原住民]])=1), 1, 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90" zoomScaleNormal="90" workbookViewId="0">
      <selection activeCell="O30" sqref="O30"/>
    </sheetView>
  </sheetViews>
  <sheetFormatPr defaultColWidth="8.625" defaultRowHeight="24.95" customHeight="1" x14ac:dyDescent="0.25"/>
  <cols>
    <col min="1" max="3" width="8.625" style="3"/>
    <col min="4" max="7" width="15.625" style="3" customWidth="1"/>
    <col min="8" max="8" width="15.25" style="3" customWidth="1"/>
    <col min="9" max="9" width="15.625" style="3" hidden="1" customWidth="1"/>
    <col min="10" max="10" width="12.625" style="3" customWidth="1"/>
    <col min="11" max="16384" width="8.625" style="3"/>
  </cols>
  <sheetData>
    <row r="1" spans="1:17" ht="24.95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</row>
    <row r="2" spans="1:17" s="4" customFormat="1" ht="30" customHeight="1" x14ac:dyDescent="0.25">
      <c r="A2" s="30" t="s">
        <v>43</v>
      </c>
      <c r="B2" s="30"/>
      <c r="C2" s="30"/>
      <c r="D2" s="30"/>
      <c r="E2" s="30"/>
      <c r="F2" s="30"/>
      <c r="G2" s="30"/>
      <c r="H2" s="30"/>
      <c r="I2" s="30"/>
      <c r="J2" s="30"/>
    </row>
    <row r="3" spans="1:17" s="4" customFormat="1" ht="30" customHeight="1" x14ac:dyDescent="0.2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</row>
    <row r="4" spans="1:17" s="4" customFormat="1" ht="30" customHeight="1" x14ac:dyDescent="0.25">
      <c r="A4" s="20" t="s">
        <v>14</v>
      </c>
      <c r="B4" s="20"/>
      <c r="C4" s="20">
        <v>154619</v>
      </c>
      <c r="D4" s="20"/>
      <c r="E4" s="20"/>
      <c r="F4" s="7" t="s">
        <v>15</v>
      </c>
      <c r="G4" s="20" t="s">
        <v>44</v>
      </c>
      <c r="H4" s="20"/>
      <c r="I4" s="20"/>
      <c r="J4" s="20"/>
    </row>
    <row r="5" spans="1:17" s="4" customFormat="1" ht="30" customHeight="1" x14ac:dyDescent="0.25">
      <c r="A5" s="35"/>
      <c r="B5" s="17"/>
      <c r="C5" s="17"/>
      <c r="D5" s="17"/>
      <c r="E5" s="17"/>
      <c r="F5" s="16" t="s">
        <v>45</v>
      </c>
      <c r="G5" s="20" t="s">
        <v>46</v>
      </c>
      <c r="H5" s="31"/>
      <c r="I5" s="18"/>
      <c r="J5" s="19"/>
    </row>
    <row r="6" spans="1:17" ht="24.95" customHeight="1" x14ac:dyDescent="0.25">
      <c r="A6" s="34" t="s">
        <v>11</v>
      </c>
      <c r="B6" s="34"/>
      <c r="C6" s="34"/>
      <c r="D6" s="34"/>
      <c r="E6" s="34"/>
      <c r="F6" s="34"/>
      <c r="G6" s="34"/>
      <c r="H6" s="34"/>
      <c r="I6" s="34"/>
      <c r="J6" s="34"/>
    </row>
    <row r="7" spans="1:17" s="1" customFormat="1" ht="39.950000000000003" customHeight="1" x14ac:dyDescent="0.25">
      <c r="A7" s="1" t="s">
        <v>0</v>
      </c>
      <c r="B7" s="1" t="s">
        <v>1</v>
      </c>
      <c r="C7" s="1" t="s">
        <v>2</v>
      </c>
      <c r="D7" s="2" t="s">
        <v>20</v>
      </c>
      <c r="E7" s="2" t="s">
        <v>22</v>
      </c>
      <c r="F7" s="2" t="s">
        <v>24</v>
      </c>
      <c r="G7" s="2" t="s">
        <v>37</v>
      </c>
      <c r="H7" s="2" t="s">
        <v>38</v>
      </c>
      <c r="I7" s="2" t="s">
        <v>26</v>
      </c>
      <c r="J7" s="2" t="s">
        <v>27</v>
      </c>
    </row>
    <row r="8" spans="1:17" ht="24.95" customHeight="1" x14ac:dyDescent="0.25">
      <c r="A8" s="1">
        <v>1</v>
      </c>
      <c r="B8" s="1" t="s">
        <v>18</v>
      </c>
      <c r="C8" s="1" t="s">
        <v>8</v>
      </c>
      <c r="D8" s="1"/>
      <c r="E8" s="1"/>
      <c r="F8" s="1"/>
      <c r="G8" s="1"/>
      <c r="H8" s="1"/>
      <c r="I8" s="1">
        <v>1</v>
      </c>
      <c r="J8" s="8">
        <f>IF(AND(COUNTA(表格1[[#This Row],[(A)低收入戶]:[(E)單(寄)親家庭]])=0, COUNTA(表格1[[#This Row],[(F)原住民]])=1), 1, 0)</f>
        <v>1</v>
      </c>
    </row>
    <row r="9" spans="1:17" ht="24.95" customHeight="1" x14ac:dyDescent="0.25">
      <c r="A9" s="1">
        <v>2</v>
      </c>
      <c r="B9" s="1" t="s">
        <v>3</v>
      </c>
      <c r="C9" s="1" t="s">
        <v>9</v>
      </c>
      <c r="D9" s="1"/>
      <c r="E9" s="1">
        <v>1</v>
      </c>
      <c r="F9" s="1"/>
      <c r="G9" s="1"/>
      <c r="H9" s="1">
        <v>1</v>
      </c>
      <c r="I9" s="1">
        <v>1</v>
      </c>
      <c r="J9" s="8">
        <f>IF(AND(COUNTA(表格1[[#This Row],[(A)低收入戶]:[(E)單(寄)親家庭]])=0, COUNTA(表格1[[#This Row],[(F)原住民]])=1), 1, 0)</f>
        <v>0</v>
      </c>
    </row>
    <row r="10" spans="1:17" ht="24.95" customHeight="1" x14ac:dyDescent="0.25">
      <c r="A10" s="1">
        <v>3</v>
      </c>
      <c r="B10" s="1" t="s">
        <v>4</v>
      </c>
      <c r="C10" s="1" t="s">
        <v>5</v>
      </c>
      <c r="D10" s="1">
        <v>1</v>
      </c>
      <c r="E10" s="1"/>
      <c r="F10" s="1">
        <v>1</v>
      </c>
      <c r="G10" s="1">
        <v>1</v>
      </c>
      <c r="H10" s="1">
        <v>1</v>
      </c>
      <c r="I10" s="1"/>
      <c r="J10" s="8">
        <f>IF(AND(COUNTA(表格1[[#This Row],[(A)低收入戶]:[(E)單(寄)親家庭]])=0, COUNTA(表格1[[#This Row],[(F)原住民]])=1), 1, 0)</f>
        <v>0</v>
      </c>
      <c r="K10" s="4"/>
      <c r="L10" s="4"/>
      <c r="M10" s="4"/>
      <c r="N10" s="4"/>
      <c r="O10" s="4"/>
      <c r="P10" s="4"/>
    </row>
    <row r="11" spans="1:17" ht="24.95" customHeight="1" x14ac:dyDescent="0.25">
      <c r="A11" s="1">
        <v>4</v>
      </c>
      <c r="B11" s="1" t="s">
        <v>4</v>
      </c>
      <c r="C11" s="1" t="s">
        <v>31</v>
      </c>
      <c r="D11" s="1">
        <v>1</v>
      </c>
      <c r="E11" s="1"/>
      <c r="F11" s="1"/>
      <c r="G11" s="1">
        <v>1</v>
      </c>
      <c r="H11" s="1"/>
      <c r="I11" s="1">
        <v>1</v>
      </c>
      <c r="J11" s="8">
        <f>IF(AND(COUNTA(表格1[[#This Row],[(A)低收入戶]:[(E)單(寄)親家庭]])=0, COUNTA(表格1[[#This Row],[(F)原住民]])=1), 1, 0)</f>
        <v>0</v>
      </c>
    </row>
    <row r="12" spans="1:17" ht="24.95" customHeight="1" x14ac:dyDescent="0.25">
      <c r="A12" s="1">
        <v>5</v>
      </c>
      <c r="B12" s="1" t="s">
        <v>29</v>
      </c>
      <c r="C12" s="1" t="s">
        <v>10</v>
      </c>
      <c r="D12" s="1">
        <v>1</v>
      </c>
      <c r="E12" s="1">
        <v>1</v>
      </c>
      <c r="F12" s="1"/>
      <c r="G12" s="1">
        <v>1</v>
      </c>
      <c r="H12" s="1"/>
      <c r="I12" s="1"/>
      <c r="J12" s="8">
        <f>IF(AND(COUNTA(表格1[[#This Row],[(A)低收入戶]:[(E)單(寄)親家庭]])=0, COUNTA(表格1[[#This Row],[(F)原住民]])=1), 1, 0)</f>
        <v>0</v>
      </c>
    </row>
    <row r="13" spans="1:17" ht="24.95" customHeight="1" x14ac:dyDescent="0.25">
      <c r="A13" s="1">
        <v>6</v>
      </c>
      <c r="B13" s="1" t="s">
        <v>6</v>
      </c>
      <c r="C13" s="1" t="s">
        <v>5</v>
      </c>
      <c r="D13" s="1">
        <v>1</v>
      </c>
      <c r="E13" s="1"/>
      <c r="F13" s="1"/>
      <c r="G13" s="1"/>
      <c r="H13" s="1"/>
      <c r="I13" s="1">
        <v>1</v>
      </c>
      <c r="J13" s="8">
        <f>IF(AND(COUNTA(表格1[[#This Row],[(A)低收入戶]:[(E)單(寄)親家庭]])=0, COUNTA(表格1[[#This Row],[(F)原住民]])=1), 1, 0)</f>
        <v>0</v>
      </c>
    </row>
    <row r="14" spans="1:17" s="4" customFormat="1" ht="24.95" customHeight="1" x14ac:dyDescent="0.25">
      <c r="A14" s="1">
        <v>7</v>
      </c>
      <c r="B14" s="1" t="s">
        <v>7</v>
      </c>
      <c r="C14" s="1" t="s">
        <v>32</v>
      </c>
      <c r="D14" s="1"/>
      <c r="E14" s="1"/>
      <c r="F14" s="1">
        <v>1</v>
      </c>
      <c r="G14" s="1">
        <v>1</v>
      </c>
      <c r="H14" s="1"/>
      <c r="I14" s="1"/>
      <c r="J14" s="9">
        <f>IF(AND(COUNTA(表格1[[#This Row],[(A)低收入戶]:[(E)單(寄)親家庭]])=0, COUNTA(表格1[[#This Row],[(F)原住民]])=1), 1, 0)</f>
        <v>0</v>
      </c>
    </row>
    <row r="15" spans="1:17" ht="24.95" customHeight="1" x14ac:dyDescent="0.25">
      <c r="A15" s="1">
        <v>8</v>
      </c>
      <c r="B15" s="1" t="s">
        <v>30</v>
      </c>
      <c r="C15" s="1" t="s">
        <v>33</v>
      </c>
      <c r="D15" s="1"/>
      <c r="E15" s="1"/>
      <c r="F15" s="1"/>
      <c r="G15" s="1"/>
      <c r="H15" s="1"/>
      <c r="I15" s="1">
        <v>1</v>
      </c>
      <c r="J15" s="9">
        <f>IF(AND(COUNTA(表格1[[#This Row],[(A)低收入戶]:[(E)單(寄)親家庭]])=0, COUNTA(表格1[[#This Row],[(F)原住民]])=1), 1, 0)</f>
        <v>1</v>
      </c>
      <c r="P15" s="20"/>
      <c r="Q15" s="20"/>
    </row>
    <row r="16" spans="1:17" ht="24.95" customHeight="1" x14ac:dyDescent="0.25">
      <c r="A16" s="14" t="s">
        <v>28</v>
      </c>
      <c r="B16" s="14">
        <f>SUBTOTAL(103,表格1[編號])</f>
        <v>8</v>
      </c>
      <c r="C16" s="14" t="s">
        <v>36</v>
      </c>
      <c r="D16" s="14">
        <f>SUBTOTAL(103,表格1[(A)低收入戶])</f>
        <v>4</v>
      </c>
      <c r="E16" s="14">
        <f>SUBTOTAL(103,表格1[(B)隔代教養])</f>
        <v>2</v>
      </c>
      <c r="F16" s="14">
        <f>SUBTOTAL(103,表格1[(C)親子年齡差距45歲以上])</f>
        <v>2</v>
      </c>
      <c r="G16" s="14">
        <f>SUBTOTAL(103,表格1[(D)新住民子女])</f>
        <v>4</v>
      </c>
      <c r="H16" s="14">
        <f>SUBTOTAL(103,表格1[(E)單(寄)親家庭])</f>
        <v>2</v>
      </c>
      <c r="I16" s="14">
        <f>SUBTOTAL(103,表格1[(F)原住民])</f>
        <v>5</v>
      </c>
      <c r="J16" s="14">
        <f>SUBTOTAL(109,表格1[僅具
原住民身分])</f>
        <v>2</v>
      </c>
    </row>
    <row r="17" spans="1:10" s="11" customFormat="1" ht="24.9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s="13" customFormat="1" ht="24.95" customHeight="1" x14ac:dyDescent="0.25">
      <c r="A18" s="31" t="s">
        <v>19</v>
      </c>
      <c r="B18" s="32"/>
      <c r="C18" s="32"/>
      <c r="D18" s="32"/>
      <c r="E18" s="15" t="str">
        <f>表格1[[#Totals],[(A)低收入戶]]&amp;"人"</f>
        <v>4人</v>
      </c>
      <c r="F18" s="12"/>
      <c r="H18" s="12"/>
      <c r="I18" s="12"/>
      <c r="J18" s="12"/>
    </row>
    <row r="19" spans="1:10" s="13" customFormat="1" ht="24.95" customHeight="1" x14ac:dyDescent="0.25">
      <c r="A19" s="31" t="s">
        <v>21</v>
      </c>
      <c r="B19" s="32"/>
      <c r="C19" s="32"/>
      <c r="D19" s="32"/>
      <c r="E19" s="15" t="str">
        <f>表格1[[#Totals],[(B)隔代教養]]&amp;"人"</f>
        <v>2人</v>
      </c>
      <c r="F19" s="12"/>
      <c r="H19" s="12"/>
      <c r="I19" s="12"/>
      <c r="J19" s="12"/>
    </row>
    <row r="20" spans="1:10" s="13" customFormat="1" ht="24.95" customHeight="1" x14ac:dyDescent="0.25">
      <c r="A20" s="31" t="s">
        <v>23</v>
      </c>
      <c r="B20" s="32"/>
      <c r="C20" s="32"/>
      <c r="D20" s="32"/>
      <c r="E20" s="15" t="str">
        <f>表格1[[#Totals],[(C)親子年齡差距45歲以上]]&amp;"人"</f>
        <v>2人</v>
      </c>
      <c r="F20" s="12"/>
      <c r="H20" s="12"/>
      <c r="I20" s="12"/>
      <c r="J20" s="12"/>
    </row>
    <row r="21" spans="1:10" s="13" customFormat="1" ht="24.95" customHeight="1" x14ac:dyDescent="0.25">
      <c r="A21" s="31" t="s">
        <v>39</v>
      </c>
      <c r="B21" s="32"/>
      <c r="C21" s="32"/>
      <c r="D21" s="32"/>
      <c r="E21" s="15" t="str">
        <f>表格1[[#Totals],[(D)新住民子女]]&amp;"人"</f>
        <v>4人</v>
      </c>
      <c r="F21" s="12"/>
      <c r="H21" s="12"/>
      <c r="I21" s="12"/>
      <c r="J21" s="12"/>
    </row>
    <row r="22" spans="1:10" s="13" customFormat="1" ht="24.95" customHeight="1" x14ac:dyDescent="0.25">
      <c r="A22" s="31" t="s">
        <v>40</v>
      </c>
      <c r="B22" s="32"/>
      <c r="C22" s="32"/>
      <c r="D22" s="32"/>
      <c r="E22" s="15" t="str">
        <f>表格1[[#Totals],[(E)單(寄)親家庭]]&amp;"人"</f>
        <v>2人</v>
      </c>
      <c r="F22" s="12"/>
      <c r="H22" s="12"/>
      <c r="I22" s="12"/>
      <c r="J22" s="12"/>
    </row>
    <row r="23" spans="1:10" s="13" customFormat="1" ht="24.95" customHeight="1" x14ac:dyDescent="0.25">
      <c r="A23" s="31" t="s">
        <v>25</v>
      </c>
      <c r="B23" s="32"/>
      <c r="C23" s="32"/>
      <c r="D23" s="32"/>
      <c r="E23" s="15" t="str">
        <f>表格1[[#Totals],[(F)原住民]]&amp;"人"</f>
        <v>5人</v>
      </c>
      <c r="F23" s="12"/>
      <c r="H23" s="12"/>
      <c r="I23" s="12"/>
      <c r="J23" s="12"/>
    </row>
    <row r="24" spans="1:10" s="13" customFormat="1" ht="24.95" customHeight="1" x14ac:dyDescent="0.25">
      <c r="A24" s="31" t="s">
        <v>34</v>
      </c>
      <c r="B24" s="32"/>
      <c r="C24" s="32"/>
      <c r="D24" s="32"/>
      <c r="E24" s="15" t="str">
        <f>表格1[[#Totals],[年級]]-表格1[[#Totals],[僅具
原住民身分]]&amp;"人"</f>
        <v>6人</v>
      </c>
      <c r="F24" s="12"/>
      <c r="G24" s="12"/>
      <c r="H24" s="12"/>
      <c r="I24" s="12"/>
      <c r="J24" s="12"/>
    </row>
    <row r="25" spans="1:10" s="13" customFormat="1" ht="24.95" customHeight="1" x14ac:dyDescent="0.25">
      <c r="A25" s="31" t="s">
        <v>35</v>
      </c>
      <c r="B25" s="32"/>
      <c r="C25" s="32"/>
      <c r="D25" s="32"/>
      <c r="E25" s="15" t="str">
        <f>表格1[[#Totals],[年級]]&amp;"人"</f>
        <v>8人</v>
      </c>
      <c r="F25" s="12"/>
      <c r="G25" s="12"/>
      <c r="H25" s="12"/>
      <c r="I25" s="12"/>
      <c r="J25" s="12"/>
    </row>
    <row r="26" spans="1:10" s="11" customFormat="1" ht="24.9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24.95" customHeight="1" x14ac:dyDescent="0.25">
      <c r="A27" s="24" t="s">
        <v>12</v>
      </c>
      <c r="B27" s="25"/>
      <c r="C27" s="25"/>
      <c r="D27" s="25"/>
      <c r="E27" s="25"/>
      <c r="F27" s="25"/>
      <c r="G27" s="25"/>
      <c r="H27" s="25"/>
      <c r="I27" s="25"/>
      <c r="J27" s="26"/>
    </row>
    <row r="28" spans="1:10" ht="24.95" customHeight="1" x14ac:dyDescent="0.25">
      <c r="A28" s="36" t="s">
        <v>47</v>
      </c>
      <c r="B28" s="37"/>
      <c r="C28" s="37"/>
      <c r="D28" s="37"/>
      <c r="E28" s="37"/>
      <c r="F28" s="37"/>
      <c r="G28" s="37"/>
      <c r="H28" s="37"/>
      <c r="I28" s="37"/>
      <c r="J28" s="38"/>
    </row>
    <row r="29" spans="1:10" ht="24.95" customHeight="1" x14ac:dyDescent="0.25">
      <c r="A29" s="27" t="s">
        <v>41</v>
      </c>
      <c r="B29" s="28"/>
      <c r="C29" s="28"/>
      <c r="D29" s="28"/>
      <c r="E29" s="28"/>
      <c r="F29" s="28"/>
      <c r="G29" s="28"/>
      <c r="H29" s="28"/>
      <c r="I29" s="28"/>
      <c r="J29" s="29"/>
    </row>
    <row r="30" spans="1:10" ht="24.95" customHeight="1" x14ac:dyDescent="0.25">
      <c r="A30" s="27" t="s">
        <v>42</v>
      </c>
      <c r="B30" s="28"/>
      <c r="C30" s="28"/>
      <c r="D30" s="28"/>
      <c r="E30" s="28"/>
      <c r="F30" s="28"/>
      <c r="G30" s="28"/>
      <c r="H30" s="28"/>
      <c r="I30" s="28"/>
      <c r="J30" s="29"/>
    </row>
    <row r="31" spans="1:10" ht="24.95" customHeight="1" x14ac:dyDescent="0.25">
      <c r="A31" s="21" t="s">
        <v>16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0" ht="24.95" customHeight="1" x14ac:dyDescent="0.25">
      <c r="A32" s="5"/>
    </row>
    <row r="33" spans="1:1" ht="24.95" customHeight="1" x14ac:dyDescent="0.25">
      <c r="A33" s="6"/>
    </row>
    <row r="34" spans="1:1" ht="24.95" customHeight="1" x14ac:dyDescent="0.25">
      <c r="A34" s="6"/>
    </row>
    <row r="35" spans="1:1" ht="24.95" customHeight="1" x14ac:dyDescent="0.25">
      <c r="A35" s="6"/>
    </row>
    <row r="36" spans="1:1" ht="24.95" customHeight="1" x14ac:dyDescent="0.25">
      <c r="A36" s="6"/>
    </row>
    <row r="37" spans="1:1" ht="24.95" customHeight="1" x14ac:dyDescent="0.25">
      <c r="A37" s="6"/>
    </row>
    <row r="38" spans="1:1" ht="24.95" customHeight="1" x14ac:dyDescent="0.25">
      <c r="A38" s="6"/>
    </row>
    <row r="39" spans="1:1" ht="24.95" customHeight="1" x14ac:dyDescent="0.25">
      <c r="A39" s="6"/>
    </row>
    <row r="40" spans="1:1" ht="24.95" customHeight="1" x14ac:dyDescent="0.25">
      <c r="A40" s="6"/>
    </row>
  </sheetData>
  <mergeCells count="22">
    <mergeCell ref="A1:J1"/>
    <mergeCell ref="A6:J6"/>
    <mergeCell ref="A4:B4"/>
    <mergeCell ref="C4:E4"/>
    <mergeCell ref="G4:J4"/>
    <mergeCell ref="G5:H5"/>
    <mergeCell ref="P15:Q15"/>
    <mergeCell ref="A31:J31"/>
    <mergeCell ref="A27:J27"/>
    <mergeCell ref="A29:J29"/>
    <mergeCell ref="A2:J2"/>
    <mergeCell ref="A3:J3"/>
    <mergeCell ref="A28:J28"/>
    <mergeCell ref="A30:J30"/>
    <mergeCell ref="A24:D24"/>
    <mergeCell ref="A25:D25"/>
    <mergeCell ref="A23:D23"/>
    <mergeCell ref="A18:D18"/>
    <mergeCell ref="A19:D19"/>
    <mergeCell ref="A20:D20"/>
    <mergeCell ref="A21:D21"/>
    <mergeCell ref="A22:D22"/>
  </mergeCells>
  <phoneticPr fontId="4" type="noConversion"/>
  <printOptions horizontalCentered="1"/>
  <pageMargins left="0.74803149606299213" right="0.74803149606299213" top="0.59055118110236227" bottom="0.47244094488188981" header="0.51181102362204722" footer="0.51181102362204722"/>
  <pageSetup paperSize="9" scale="73" fitToHeight="3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2019-10-01T06:20:02Z</cp:lastPrinted>
  <dcterms:created xsi:type="dcterms:W3CDTF">2011-07-18T09:52:29Z</dcterms:created>
  <dcterms:modified xsi:type="dcterms:W3CDTF">2019-10-01T06:30:22Z</dcterms:modified>
</cp:coreProperties>
</file>